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irtuoso.ant\Downloads\"/>
    </mc:Choice>
  </mc:AlternateContent>
  <xr:revisionPtr revIDLastSave="0" documentId="13_ncr:1_{B7B9E2C3-C667-4385-87FE-0D7802451E12}" xr6:coauthVersionLast="47" xr6:coauthVersionMax="47" xr10:uidLastSave="{00000000-0000-0000-0000-000000000000}"/>
  <bookViews>
    <workbookView xWindow="-108" yWindow="-108" windowWidth="23256" windowHeight="12456" xr2:uid="{8EEFD1C5-2D3F-4EA7-BDA8-5EAE217B3CF9}"/>
  </bookViews>
  <sheets>
    <sheet name="Dati Premi 2021-2025" sheetId="1" r:id="rId1"/>
  </sheets>
  <definedNames>
    <definedName name="_xlnm.Print_Area" localSheetId="0">'Dati Premi 2021-2025'!$A$1:$D$200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8" i="1" l="1"/>
  <c r="C139" i="1"/>
  <c r="C196" i="1"/>
  <c r="C195" i="1"/>
  <c r="C140" i="1"/>
  <c r="C82" i="1"/>
  <c r="D27" i="1"/>
  <c r="D19" i="1"/>
  <c r="D11" i="1"/>
  <c r="C185" i="1" l="1"/>
  <c r="C184" i="1"/>
  <c r="C128" i="1"/>
  <c r="C127" i="1"/>
</calcChain>
</file>

<file path=xl/sharedStrings.xml><?xml version="1.0" encoding="utf-8"?>
<sst xmlns="http://schemas.openxmlformats.org/spreadsheetml/2006/main" count="169" uniqueCount="44">
  <si>
    <t>Punto 2) Dati relativi ai premi</t>
  </si>
  <si>
    <t>Punto 2.1) Entità del premio mediamente conseguibile dal personale dirigenziale e non  dirigenziale</t>
  </si>
  <si>
    <t xml:space="preserve">Punto 2.2) Distribuzione del trattamento accessorio, in forma aggregata, al fine di dare conto del livello di selettività </t>
  </si>
  <si>
    <t>utilizzato nella distribuzione dei premi e degli incentivi</t>
  </si>
  <si>
    <t>DATO AGGREGATO</t>
  </si>
  <si>
    <t>FASCIA DI PUNTEGGIO</t>
  </si>
  <si>
    <t>PUNTEGGIO 100</t>
  </si>
  <si>
    <t>PUNTEGGIO tra 90 e 99</t>
  </si>
  <si>
    <t>PUNTEGGIO tra 89 e 80</t>
  </si>
  <si>
    <t>PUNTEGGIO tra 79 e 70</t>
  </si>
  <si>
    <t>PUNTEGGIO tra 31 e 69</t>
  </si>
  <si>
    <t>PUNTEGGIO tra 0 e 30</t>
  </si>
  <si>
    <t>Distribuzione delle valutazioni ottenute dai titolari di P.O. anno 2022 - S.Mi.Va.P.</t>
  </si>
  <si>
    <t>Distribuzione delle valutazioni ottenute dai titolari di P.O. anno 2021 - S.Mi.Va.P.</t>
  </si>
  <si>
    <t>Distribuzione delle valutazioni ottenute dai titolari di P.O. anno 2023 - S.Mi.Va.P.</t>
  </si>
  <si>
    <t>Distribuzione delle valutazioni ottenute dai dipendenti del comparto anno 2021 - S.Mi.Va.P.</t>
  </si>
  <si>
    <t>Distribuzione delle valutazioni ottenute dai dipendenti del comparto anno 2022 - S.Mi.Va.P.</t>
  </si>
  <si>
    <t>Distribuzione delle valutazioni ottenute dai dipendenti del comparto anno 2023 - S.Mi.Va.P.</t>
  </si>
  <si>
    <t>Distribuzione delle valutazioni ottenute dai dirigenti anno 2021</t>
  </si>
  <si>
    <t>Distribuzione delle valutazioni ottenute dai dirigenti anno 2022</t>
  </si>
  <si>
    <t>Distribuzione delle valutazioni ottenute dai dirigenti anno 2023</t>
  </si>
  <si>
    <t>Personale con Posizione Organizzativa: ammontare dei premi mediamente erogati per l'anno 2021</t>
  </si>
  <si>
    <t>Personale con Posizione Organizzativa: ammontare dei premi mediamente erogati per l'anno 2022</t>
  </si>
  <si>
    <t>Personale con Posizione Organizzativa: ammontare dei premi mediamente erogati per l'anno 2023</t>
  </si>
  <si>
    <t>Personale del comparto: ammontare dei premi mediamente erogati per l'anno 2021</t>
  </si>
  <si>
    <t>Personale del comparto: ammontare dei premi mediamente erogati per l'anno 2022</t>
  </si>
  <si>
    <t>Personale del comparto: ammontare dei premi mediamente erogati per l'anno 2023</t>
  </si>
  <si>
    <t>Personale Dirigente: ammontare dei premi mediamente erogati per l'anno 2021</t>
  </si>
  <si>
    <t>Personale Dirigente: ammontare dei premi mediamente erogati per l'anno 2022</t>
  </si>
  <si>
    <t>Personale Dirigente: ammontare dei premi mediamente erogati per l'anno 2023</t>
  </si>
  <si>
    <t>N. UNITÀ</t>
  </si>
  <si>
    <t>Personale con Posizione Organizzativa: ammontare dei premi mediamente erogati per l'anno 2024</t>
  </si>
  <si>
    <t>Personale del comparto: ammontare dei premi mediamente erogati per l'anno 2024</t>
  </si>
  <si>
    <t>Personale Dirigente: ammontare dei premi mediamente erogati per l'anno 2024</t>
  </si>
  <si>
    <t>Distribuzione delle valutazioni ottenute dai titolari di P.O. anno 2024 - S.Mi.Va.P.</t>
  </si>
  <si>
    <t>PUNTEGGIO tra 80 e 89</t>
  </si>
  <si>
    <t>Distribuzione delle valutazioni ottenute dai dipendenti del comparto anno 2024 - S.Mi.Va.P.</t>
  </si>
  <si>
    <t>Distribuzione delle valutazioni ottenute dai dirigenti anno 2024</t>
  </si>
  <si>
    <t>Distribuzione delle valutazioni ottenute dai dipendenti del comparto anno 2025 - S.Mi.Va.P.</t>
  </si>
  <si>
    <t>Distribuzione delle valutazioni ottenute dai dirigenti anno 2025</t>
  </si>
  <si>
    <t>Personale con Posizione Organizzativa: ammontare dei premi mediamente erogati per l'anno 2025</t>
  </si>
  <si>
    <t>Personale del comparto: ammontare dei premi mediamente erogati per l'anno 2025</t>
  </si>
  <si>
    <t>Personale Dirigente: ammontare dei premi mediamente erogati per l'anno 2025</t>
  </si>
  <si>
    <t>Distribuzione delle valutazioni ottenute dai titolari di P.O. anno 2025 - S.Mi.Va.P.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</si>
</sst>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[$€-2]\ #,##0.00;[Red]\-[$€-2]\ #,##0.00"/>
    <numFmt numFmtId="166" formatCode="_-* #,##0.00\ _€_-;\-* #,##0.00\ _€_-;_-* &quot;-&quot;??\ _€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auto="1"/>
      </bottom>
      <diagonal/>
    </border>
    <border>
      <left/>
      <right/>
      <top style="dashDot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1" xfId="1" applyFont="1" applyFill="1" applyBorder="1"/>
    <xf numFmtId="43" fontId="3" fillId="0" borderId="0" xfId="1" applyFont="1" applyFill="1" applyBorder="1"/>
    <xf numFmtId="0" fontId="4" fillId="0" borderId="0" xfId="0" applyFont="1" applyAlignment="1">
      <alignment horizontal="center"/>
    </xf>
    <xf numFmtId="164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43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43" fontId="3" fillId="0" borderId="2" xfId="1" applyFont="1" applyFill="1" applyBorder="1"/>
    <xf numFmtId="0" fontId="3" fillId="0" borderId="2" xfId="0" applyFont="1" applyBorder="1"/>
    <xf numFmtId="0" fontId="3" fillId="0" borderId="3" xfId="0" applyFont="1" applyBorder="1"/>
    <xf numFmtId="166" fontId="3" fillId="0" borderId="0" xfId="0" applyNumberFormat="1" applyFont="1"/>
    <xf numFmtId="166" fontId="0" fillId="0" borderId="0" xfId="0" applyNumberFormat="1"/>
    <xf numFmtId="44" fontId="3" fillId="0" borderId="0" xfId="0" applyNumberFormat="1" applyFont="1"/>
    <xf numFmtId="4" fontId="0" fillId="0" borderId="0" xfId="0" applyNumberFormat="1"/>
    <xf numFmtId="165" fontId="0" fillId="0" borderId="0" xfId="0" applyNumberFormat="1"/>
    <xf numFmtId="44" fontId="0" fillId="0" borderId="0" xfId="0" applyNumberFormat="1"/>
    <xf numFmtId="164" fontId="3" fillId="0" borderId="0" xfId="0" applyNumberFormat="1" applyFont="1"/>
    <xf numFmtId="44" fontId="3" fillId="0" borderId="1" xfId="2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8EC13-762C-4C14-BC96-8AAB3E918740}">
  <sheetPr>
    <pageSetUpPr fitToPage="1"/>
  </sheetPr>
  <dimension ref="A1:K200"/>
  <sheetViews>
    <sheetView tabSelected="1" zoomScaleNormal="100" workbookViewId="0">
      <selection activeCell="G11" sqref="G11"/>
    </sheetView>
  </sheetViews>
  <sheetFormatPr defaultRowHeight="14.4" x14ac:dyDescent="0.3"/>
  <cols>
    <col min="1" max="1" width="12.6640625" customWidth="1"/>
    <col min="2" max="3" width="44.6640625" customWidth="1"/>
    <col min="4" max="4" width="18.6640625" customWidth="1"/>
    <col min="5" max="5" width="13.109375" bestFit="1" customWidth="1"/>
    <col min="6" max="6" width="10.6640625" bestFit="1" customWidth="1"/>
    <col min="7" max="7" width="10.109375" bestFit="1" customWidth="1"/>
    <col min="11" max="11" width="11.44140625" bestFit="1" customWidth="1"/>
  </cols>
  <sheetData>
    <row r="1" spans="1:11" ht="16.2" customHeight="1" x14ac:dyDescent="0.3">
      <c r="A1" s="28" t="s">
        <v>0</v>
      </c>
      <c r="B1" s="28"/>
      <c r="C1" s="28"/>
      <c r="D1" s="28"/>
    </row>
    <row r="2" spans="1:11" ht="16.2" customHeight="1" x14ac:dyDescent="0.3">
      <c r="A2" s="1"/>
      <c r="B2" s="2"/>
      <c r="C2" s="2"/>
      <c r="D2" s="2"/>
    </row>
    <row r="3" spans="1:11" ht="16.2" customHeight="1" x14ac:dyDescent="0.3">
      <c r="A3" s="2"/>
      <c r="B3" s="2"/>
      <c r="C3" s="2"/>
      <c r="D3" s="2"/>
    </row>
    <row r="4" spans="1:11" ht="16.2" customHeight="1" x14ac:dyDescent="0.3">
      <c r="A4" s="1" t="s">
        <v>1</v>
      </c>
      <c r="B4" s="2"/>
      <c r="C4" s="2"/>
      <c r="D4" s="2"/>
    </row>
    <row r="5" spans="1:11" ht="16.2" customHeight="1" x14ac:dyDescent="0.3">
      <c r="A5" s="1"/>
      <c r="B5" s="2"/>
      <c r="C5" s="2"/>
      <c r="D5" s="2"/>
    </row>
    <row r="7" spans="1:11" ht="16.2" customHeight="1" x14ac:dyDescent="0.3">
      <c r="A7" s="27" t="s">
        <v>21</v>
      </c>
      <c r="B7" s="27"/>
      <c r="C7" s="27"/>
      <c r="D7" s="3">
        <v>11948.706751021073</v>
      </c>
    </row>
    <row r="8" spans="1:11" ht="16.2" customHeight="1" x14ac:dyDescent="0.3">
      <c r="A8" s="27" t="s">
        <v>22</v>
      </c>
      <c r="B8" s="27"/>
      <c r="C8" s="27"/>
      <c r="D8" s="3">
        <v>10238.228200579328</v>
      </c>
    </row>
    <row r="9" spans="1:11" ht="16.2" customHeight="1" x14ac:dyDescent="0.3">
      <c r="A9" s="27" t="s">
        <v>23</v>
      </c>
      <c r="B9" s="27"/>
      <c r="C9" s="27"/>
      <c r="D9" s="3">
        <v>10280.591710597828</v>
      </c>
    </row>
    <row r="10" spans="1:11" ht="16.2" customHeight="1" x14ac:dyDescent="0.3">
      <c r="A10" s="27" t="s">
        <v>31</v>
      </c>
      <c r="B10" s="27"/>
      <c r="C10" s="27"/>
      <c r="D10" s="3">
        <v>8511.992770825409</v>
      </c>
    </row>
    <row r="11" spans="1:11" ht="16.2" customHeight="1" x14ac:dyDescent="0.3">
      <c r="A11" s="27" t="s">
        <v>40</v>
      </c>
      <c r="B11" s="27"/>
      <c r="C11" s="27"/>
      <c r="D11" s="3">
        <f>509128.07/62</f>
        <v>8211.7430645161294</v>
      </c>
    </row>
    <row r="12" spans="1:11" ht="16.2" customHeight="1" x14ac:dyDescent="0.3">
      <c r="A12" s="2"/>
      <c r="B12" s="2"/>
      <c r="C12" s="2"/>
      <c r="D12" s="3"/>
    </row>
    <row r="13" spans="1:11" ht="16.2" customHeight="1" x14ac:dyDescent="0.3">
      <c r="A13" s="18"/>
      <c r="B13" s="18"/>
      <c r="C13" s="18"/>
      <c r="D13" s="18"/>
    </row>
    <row r="15" spans="1:11" ht="16.2" customHeight="1" x14ac:dyDescent="0.3">
      <c r="A15" s="27" t="s">
        <v>24</v>
      </c>
      <c r="B15" s="27"/>
      <c r="C15" s="27"/>
      <c r="D15" s="3">
        <v>13543.750000000002</v>
      </c>
    </row>
    <row r="16" spans="1:11" ht="16.2" customHeight="1" x14ac:dyDescent="0.3">
      <c r="A16" s="27" t="s">
        <v>25</v>
      </c>
      <c r="B16" s="27"/>
      <c r="C16" s="27"/>
      <c r="D16" s="3">
        <v>14245.763513513513</v>
      </c>
      <c r="K16" s="22"/>
    </row>
    <row r="17" spans="1:4" ht="16.2" customHeight="1" x14ac:dyDescent="0.3">
      <c r="A17" s="27" t="s">
        <v>26</v>
      </c>
      <c r="B17" s="27"/>
      <c r="C17" s="27"/>
      <c r="D17" s="3">
        <v>14131.85185185185</v>
      </c>
    </row>
    <row r="18" spans="1:4" ht="16.2" customHeight="1" x14ac:dyDescent="0.3">
      <c r="A18" s="27" t="s">
        <v>32</v>
      </c>
      <c r="B18" s="27"/>
      <c r="C18" s="27"/>
      <c r="D18" s="3">
        <v>11231.443763518382</v>
      </c>
    </row>
    <row r="19" spans="1:4" ht="16.2" customHeight="1" x14ac:dyDescent="0.3">
      <c r="A19" s="27" t="s">
        <v>41</v>
      </c>
      <c r="B19" s="27"/>
      <c r="C19" s="27"/>
      <c r="D19" s="3">
        <f>(721183.56+56804.79)/(36+17)</f>
        <v>14679.025471698114</v>
      </c>
    </row>
    <row r="20" spans="1:4" ht="16.2" customHeight="1" x14ac:dyDescent="0.3">
      <c r="A20" s="2"/>
      <c r="B20" s="2"/>
      <c r="C20" s="2"/>
      <c r="D20" s="3"/>
    </row>
    <row r="21" spans="1:4" ht="16.2" customHeight="1" x14ac:dyDescent="0.3">
      <c r="A21" s="18"/>
      <c r="B21" s="18"/>
      <c r="C21" s="18"/>
      <c r="D21" s="18"/>
    </row>
    <row r="23" spans="1:4" ht="16.2" customHeight="1" x14ac:dyDescent="0.3">
      <c r="A23" s="27" t="s">
        <v>27</v>
      </c>
      <c r="B23" s="27"/>
      <c r="C23" s="27"/>
      <c r="D23" s="3">
        <v>79380.277000000002</v>
      </c>
    </row>
    <row r="24" spans="1:4" ht="16.2" customHeight="1" x14ac:dyDescent="0.3">
      <c r="A24" s="27" t="s">
        <v>28</v>
      </c>
      <c r="B24" s="27"/>
      <c r="C24" s="27"/>
      <c r="D24" s="3">
        <v>91988.23</v>
      </c>
    </row>
    <row r="25" spans="1:4" ht="16.2" customHeight="1" x14ac:dyDescent="0.3">
      <c r="A25" s="27" t="s">
        <v>29</v>
      </c>
      <c r="B25" s="27"/>
      <c r="C25" s="27"/>
      <c r="D25" s="3">
        <v>70438.600000000006</v>
      </c>
    </row>
    <row r="26" spans="1:4" ht="16.2" customHeight="1" x14ac:dyDescent="0.3">
      <c r="A26" s="27" t="s">
        <v>33</v>
      </c>
      <c r="B26" s="27"/>
      <c r="C26" s="27"/>
      <c r="D26" s="3">
        <v>77370.785454545461</v>
      </c>
    </row>
    <row r="27" spans="1:4" ht="16.2" customHeight="1" x14ac:dyDescent="0.3">
      <c r="A27" s="27" t="s">
        <v>42</v>
      </c>
      <c r="B27" s="27"/>
      <c r="C27" s="27"/>
      <c r="D27" s="3">
        <f>(939112.82+17944.84)/10</f>
        <v>95705.765999999989</v>
      </c>
    </row>
    <row r="28" spans="1:4" ht="16.2" customHeight="1" x14ac:dyDescent="0.3">
      <c r="A28" s="2"/>
      <c r="B28" s="2"/>
      <c r="C28" s="2"/>
      <c r="D28" s="3"/>
    </row>
    <row r="29" spans="1:4" ht="16.2" customHeight="1" x14ac:dyDescent="0.3">
      <c r="A29" s="2"/>
      <c r="B29" s="2"/>
      <c r="C29" s="2"/>
      <c r="D29" s="2"/>
    </row>
    <row r="30" spans="1:4" ht="16.2" customHeight="1" x14ac:dyDescent="0.3">
      <c r="A30" s="1" t="s">
        <v>2</v>
      </c>
      <c r="B30" s="2"/>
      <c r="C30" s="2"/>
      <c r="D30" s="2"/>
    </row>
    <row r="31" spans="1:4" ht="16.2" customHeight="1" x14ac:dyDescent="0.3">
      <c r="A31" s="1" t="s">
        <v>3</v>
      </c>
      <c r="B31" s="1"/>
      <c r="C31" s="2"/>
      <c r="D31" s="2"/>
    </row>
    <row r="32" spans="1:4" ht="16.2" customHeight="1" x14ac:dyDescent="0.3">
      <c r="A32" s="4"/>
      <c r="B32" s="4"/>
      <c r="C32" s="7"/>
      <c r="D32" s="2"/>
    </row>
    <row r="33" spans="1:4" ht="16.2" customHeight="1" x14ac:dyDescent="0.3">
      <c r="A33" s="2"/>
      <c r="B33" s="2"/>
      <c r="C33" s="2"/>
      <c r="D33" s="2"/>
    </row>
    <row r="34" spans="1:4" ht="16.2" customHeight="1" x14ac:dyDescent="0.3">
      <c r="A34" s="1" t="s">
        <v>13</v>
      </c>
      <c r="B34" s="4"/>
      <c r="C34" s="2"/>
      <c r="D34" s="2"/>
    </row>
    <row r="35" spans="1:4" ht="16.2" customHeight="1" x14ac:dyDescent="0.3">
      <c r="A35" s="1"/>
      <c r="B35" s="4"/>
      <c r="C35" s="2"/>
      <c r="D35" s="2"/>
    </row>
    <row r="36" spans="1:4" ht="16.2" customHeight="1" x14ac:dyDescent="0.3">
      <c r="A36" s="12" t="s">
        <v>30</v>
      </c>
      <c r="B36" s="12" t="s">
        <v>5</v>
      </c>
      <c r="C36" s="12" t="s">
        <v>4</v>
      </c>
      <c r="D36" s="2"/>
    </row>
    <row r="37" spans="1:4" ht="16.2" customHeight="1" x14ac:dyDescent="0.3">
      <c r="A37" s="5">
        <v>35</v>
      </c>
      <c r="B37" s="5" t="s">
        <v>6</v>
      </c>
      <c r="C37" s="6">
        <v>434141.86</v>
      </c>
      <c r="D37" s="2"/>
    </row>
    <row r="38" spans="1:4" ht="16.2" customHeight="1" x14ac:dyDescent="0.3">
      <c r="A38" s="5">
        <v>27</v>
      </c>
      <c r="B38" s="5" t="s">
        <v>7</v>
      </c>
      <c r="C38" s="6">
        <v>306677.95</v>
      </c>
      <c r="D38" s="2"/>
    </row>
    <row r="39" spans="1:4" ht="16.2" customHeight="1" x14ac:dyDescent="0.3">
      <c r="A39" s="5"/>
      <c r="B39" s="5" t="s">
        <v>8</v>
      </c>
      <c r="C39" s="6">
        <v>0</v>
      </c>
      <c r="D39" s="2"/>
    </row>
    <row r="40" spans="1:4" ht="16.2" customHeight="1" x14ac:dyDescent="0.3">
      <c r="A40" s="5"/>
      <c r="B40" s="5" t="s">
        <v>9</v>
      </c>
      <c r="C40" s="6">
        <v>0</v>
      </c>
      <c r="D40" s="2"/>
    </row>
    <row r="41" spans="1:4" ht="16.2" customHeight="1" x14ac:dyDescent="0.3">
      <c r="A41" s="5"/>
      <c r="B41" s="5" t="s">
        <v>10</v>
      </c>
      <c r="C41" s="6">
        <v>0</v>
      </c>
      <c r="D41" s="2"/>
    </row>
    <row r="42" spans="1:4" ht="16.2" customHeight="1" x14ac:dyDescent="0.3">
      <c r="A42" s="5"/>
      <c r="B42" s="5" t="s">
        <v>11</v>
      </c>
      <c r="C42" s="6"/>
      <c r="D42" s="2"/>
    </row>
    <row r="43" spans="1:4" ht="16.2" customHeight="1" x14ac:dyDescent="0.3">
      <c r="A43" s="2"/>
      <c r="B43" s="2"/>
      <c r="C43" s="2"/>
      <c r="D43" s="2"/>
    </row>
    <row r="44" spans="1:4" ht="16.2" customHeight="1" x14ac:dyDescent="0.3">
      <c r="A44" s="2"/>
      <c r="B44" s="2"/>
      <c r="C44" s="2"/>
      <c r="D44" s="2"/>
    </row>
    <row r="45" spans="1:4" ht="16.2" customHeight="1" x14ac:dyDescent="0.3">
      <c r="A45" s="1" t="s">
        <v>12</v>
      </c>
      <c r="B45" s="4"/>
      <c r="C45" s="2"/>
      <c r="D45" s="2"/>
    </row>
    <row r="46" spans="1:4" ht="16.2" customHeight="1" x14ac:dyDescent="0.3">
      <c r="A46" s="1"/>
      <c r="B46" s="4"/>
      <c r="C46" s="2"/>
      <c r="D46" s="2"/>
    </row>
    <row r="47" spans="1:4" ht="16.2" customHeight="1" x14ac:dyDescent="0.3">
      <c r="A47" s="12" t="s">
        <v>30</v>
      </c>
      <c r="B47" s="12" t="s">
        <v>5</v>
      </c>
      <c r="C47" s="12" t="s">
        <v>4</v>
      </c>
      <c r="D47" s="2"/>
    </row>
    <row r="48" spans="1:4" ht="16.2" customHeight="1" x14ac:dyDescent="0.3">
      <c r="A48" s="5">
        <v>36</v>
      </c>
      <c r="B48" s="5" t="s">
        <v>6</v>
      </c>
      <c r="C48" s="6">
        <v>390594.01562500012</v>
      </c>
      <c r="D48" s="2"/>
    </row>
    <row r="49" spans="1:4" ht="16.2" customHeight="1" x14ac:dyDescent="0.3">
      <c r="A49" s="5">
        <v>16</v>
      </c>
      <c r="B49" s="5" t="s">
        <v>7</v>
      </c>
      <c r="C49" s="6">
        <v>141793.850805125</v>
      </c>
      <c r="D49" s="2"/>
    </row>
    <row r="50" spans="1:4" ht="16.2" customHeight="1" x14ac:dyDescent="0.3">
      <c r="A50" s="5"/>
      <c r="B50" s="5" t="s">
        <v>8</v>
      </c>
      <c r="C50" s="6">
        <v>0</v>
      </c>
      <c r="D50" s="2"/>
    </row>
    <row r="51" spans="1:4" ht="16.2" customHeight="1" x14ac:dyDescent="0.3">
      <c r="A51" s="5"/>
      <c r="B51" s="5" t="s">
        <v>9</v>
      </c>
      <c r="C51" s="6">
        <v>0</v>
      </c>
      <c r="D51" s="2"/>
    </row>
    <row r="52" spans="1:4" ht="16.2" customHeight="1" x14ac:dyDescent="0.3">
      <c r="A52" s="5"/>
      <c r="B52" s="5" t="s">
        <v>10</v>
      </c>
      <c r="C52" s="6">
        <v>0</v>
      </c>
      <c r="D52" s="2"/>
    </row>
    <row r="53" spans="1:4" ht="16.2" customHeight="1" x14ac:dyDescent="0.3">
      <c r="A53" s="5"/>
      <c r="B53" s="5" t="s">
        <v>11</v>
      </c>
      <c r="C53" s="6"/>
      <c r="D53" s="2"/>
    </row>
    <row r="54" spans="1:4" ht="16.2" customHeight="1" x14ac:dyDescent="0.3">
      <c r="A54" s="4"/>
      <c r="B54" s="4"/>
      <c r="C54" s="7"/>
      <c r="D54" s="2"/>
    </row>
    <row r="55" spans="1:4" ht="16.2" customHeight="1" x14ac:dyDescent="0.3">
      <c r="A55" s="2"/>
      <c r="B55" s="2"/>
      <c r="C55" s="2"/>
      <c r="D55" s="2"/>
    </row>
    <row r="56" spans="1:4" ht="16.2" customHeight="1" x14ac:dyDescent="0.3">
      <c r="A56" s="1" t="s">
        <v>14</v>
      </c>
      <c r="B56" s="4"/>
      <c r="C56" s="2"/>
      <c r="D56" s="2"/>
    </row>
    <row r="57" spans="1:4" ht="16.2" customHeight="1" x14ac:dyDescent="0.3">
      <c r="A57" s="1"/>
      <c r="B57" s="4"/>
      <c r="C57" s="2"/>
      <c r="D57" s="2"/>
    </row>
    <row r="58" spans="1:4" ht="16.2" customHeight="1" x14ac:dyDescent="0.3">
      <c r="A58" s="12" t="s">
        <v>30</v>
      </c>
      <c r="B58" s="12" t="s">
        <v>5</v>
      </c>
      <c r="C58" s="12" t="s">
        <v>4</v>
      </c>
      <c r="D58" s="2"/>
    </row>
    <row r="59" spans="1:4" ht="16.2" customHeight="1" x14ac:dyDescent="0.3">
      <c r="A59" s="5">
        <v>34</v>
      </c>
      <c r="B59" s="5" t="s">
        <v>6</v>
      </c>
      <c r="C59" s="6">
        <v>365941.41000000009</v>
      </c>
      <c r="D59" s="2"/>
    </row>
    <row r="60" spans="1:4" ht="16.2" customHeight="1" x14ac:dyDescent="0.3">
      <c r="A60" s="5">
        <v>11</v>
      </c>
      <c r="B60" s="5" t="s">
        <v>7</v>
      </c>
      <c r="C60" s="6">
        <v>100725.8086875</v>
      </c>
      <c r="D60" s="2"/>
    </row>
    <row r="61" spans="1:4" ht="16.2" customHeight="1" x14ac:dyDescent="0.3">
      <c r="A61" s="5"/>
      <c r="B61" s="5" t="s">
        <v>8</v>
      </c>
      <c r="C61" s="6">
        <v>0</v>
      </c>
      <c r="D61" s="2"/>
    </row>
    <row r="62" spans="1:4" ht="16.2" customHeight="1" x14ac:dyDescent="0.3">
      <c r="A62" s="5"/>
      <c r="B62" s="5" t="s">
        <v>9</v>
      </c>
      <c r="C62" s="6">
        <v>0</v>
      </c>
      <c r="D62" s="2"/>
    </row>
    <row r="63" spans="1:4" ht="16.2" customHeight="1" x14ac:dyDescent="0.3">
      <c r="A63" s="5">
        <v>1</v>
      </c>
      <c r="B63" s="5" t="s">
        <v>10</v>
      </c>
      <c r="C63" s="6">
        <v>6240</v>
      </c>
      <c r="D63" s="2"/>
    </row>
    <row r="64" spans="1:4" ht="16.2" customHeight="1" x14ac:dyDescent="0.3">
      <c r="A64" s="5"/>
      <c r="B64" s="5" t="s">
        <v>11</v>
      </c>
      <c r="C64" s="6"/>
      <c r="D64" s="2"/>
    </row>
    <row r="65" spans="1:5" ht="16.2" customHeight="1" x14ac:dyDescent="0.3">
      <c r="A65" s="4"/>
      <c r="B65" s="4"/>
      <c r="C65" s="7"/>
      <c r="D65" s="2"/>
    </row>
    <row r="66" spans="1:5" ht="16.2" customHeight="1" x14ac:dyDescent="0.3">
      <c r="A66" s="4"/>
      <c r="B66" s="4"/>
      <c r="C66" s="7"/>
      <c r="D66" s="2"/>
    </row>
    <row r="67" spans="1:5" ht="16.2" customHeight="1" x14ac:dyDescent="0.3">
      <c r="A67" s="1" t="s">
        <v>34</v>
      </c>
      <c r="B67" s="4"/>
      <c r="C67" s="2"/>
      <c r="D67" s="2"/>
    </row>
    <row r="68" spans="1:5" ht="16.2" customHeight="1" x14ac:dyDescent="0.3">
      <c r="A68" s="1"/>
      <c r="B68" s="4"/>
      <c r="C68" s="2"/>
      <c r="D68" s="2"/>
    </row>
    <row r="69" spans="1:5" ht="16.2" customHeight="1" x14ac:dyDescent="0.3">
      <c r="A69" s="12" t="s">
        <v>30</v>
      </c>
      <c r="B69" s="12" t="s">
        <v>5</v>
      </c>
      <c r="C69" s="12" t="s">
        <v>4</v>
      </c>
      <c r="D69" s="2"/>
    </row>
    <row r="70" spans="1:5" ht="16.2" customHeight="1" x14ac:dyDescent="0.3">
      <c r="A70" s="5">
        <v>43</v>
      </c>
      <c r="B70" s="5" t="s">
        <v>6</v>
      </c>
      <c r="C70" s="6">
        <v>386137.6799703468</v>
      </c>
      <c r="D70" s="2"/>
      <c r="E70" s="20"/>
    </row>
    <row r="71" spans="1:5" ht="16.2" customHeight="1" x14ac:dyDescent="0.3">
      <c r="A71" s="5">
        <v>7</v>
      </c>
      <c r="B71" s="5" t="s">
        <v>7</v>
      </c>
      <c r="C71" s="6">
        <v>53465.496180999995</v>
      </c>
      <c r="D71" s="2"/>
    </row>
    <row r="72" spans="1:5" ht="16.2" customHeight="1" x14ac:dyDescent="0.3">
      <c r="A72" s="5">
        <v>2</v>
      </c>
      <c r="B72" s="5" t="s">
        <v>35</v>
      </c>
      <c r="C72" s="6">
        <v>11532.440702399999</v>
      </c>
      <c r="D72" s="2"/>
    </row>
    <row r="73" spans="1:5" ht="16.2" customHeight="1" x14ac:dyDescent="0.3">
      <c r="A73" s="5"/>
      <c r="B73" s="5" t="s">
        <v>9</v>
      </c>
      <c r="C73" s="6"/>
      <c r="D73" s="2"/>
      <c r="E73" s="20"/>
    </row>
    <row r="74" spans="1:5" ht="16.2" customHeight="1" x14ac:dyDescent="0.3">
      <c r="A74" s="5"/>
      <c r="B74" s="5" t="s">
        <v>10</v>
      </c>
      <c r="C74" s="6"/>
      <c r="D74" s="2"/>
    </row>
    <row r="75" spans="1:5" ht="16.2" customHeight="1" x14ac:dyDescent="0.3">
      <c r="A75" s="5">
        <v>1</v>
      </c>
      <c r="B75" s="5" t="s">
        <v>11</v>
      </c>
      <c r="C75" s="6">
        <v>0</v>
      </c>
      <c r="D75" s="2"/>
    </row>
    <row r="76" spans="1:5" ht="16.2" customHeight="1" x14ac:dyDescent="0.3">
      <c r="A76" s="4"/>
      <c r="B76" s="4"/>
      <c r="C76" s="7"/>
      <c r="D76" s="2"/>
    </row>
    <row r="77" spans="1:5" ht="16.2" customHeight="1" x14ac:dyDescent="0.3">
      <c r="A77" s="4"/>
      <c r="B77" s="4"/>
      <c r="C77" s="7"/>
      <c r="D77" s="2"/>
    </row>
    <row r="78" spans="1:5" ht="16.2" customHeight="1" x14ac:dyDescent="0.3">
      <c r="A78" s="1" t="s">
        <v>43</v>
      </c>
      <c r="B78" s="4"/>
      <c r="C78" s="2"/>
      <c r="D78" s="2"/>
    </row>
    <row r="79" spans="1:5" ht="16.2" customHeight="1" x14ac:dyDescent="0.3">
      <c r="A79" s="1"/>
      <c r="B79" s="4"/>
      <c r="C79" s="2"/>
      <c r="D79" s="2"/>
    </row>
    <row r="80" spans="1:5" ht="16.2" customHeight="1" x14ac:dyDescent="0.3">
      <c r="A80" s="12" t="s">
        <v>30</v>
      </c>
      <c r="B80" s="12" t="s">
        <v>5</v>
      </c>
      <c r="C80" s="12" t="s">
        <v>4</v>
      </c>
      <c r="D80" s="2"/>
    </row>
    <row r="81" spans="1:5" ht="16.2" customHeight="1" x14ac:dyDescent="0.3">
      <c r="A81" s="5">
        <v>53</v>
      </c>
      <c r="B81" s="5" t="s">
        <v>6</v>
      </c>
      <c r="C81" s="6">
        <v>466010.05774857174</v>
      </c>
      <c r="D81" s="2"/>
    </row>
    <row r="82" spans="1:5" ht="16.2" customHeight="1" x14ac:dyDescent="0.3">
      <c r="A82" s="5">
        <v>4</v>
      </c>
      <c r="B82" s="5" t="s">
        <v>7</v>
      </c>
      <c r="C82" s="6">
        <f>10027.45+3008.24+12032.95+10027.42</f>
        <v>35096.06</v>
      </c>
      <c r="D82" s="2"/>
    </row>
    <row r="83" spans="1:5" ht="16.2" customHeight="1" x14ac:dyDescent="0.3">
      <c r="A83" s="5">
        <v>1</v>
      </c>
      <c r="B83" s="5" t="s">
        <v>35</v>
      </c>
      <c r="C83" s="6">
        <v>8021.9572159999989</v>
      </c>
      <c r="D83" s="2"/>
    </row>
    <row r="84" spans="1:5" ht="16.2" customHeight="1" x14ac:dyDescent="0.3">
      <c r="A84" s="5"/>
      <c r="B84" s="5" t="s">
        <v>9</v>
      </c>
      <c r="C84" s="6"/>
      <c r="D84" s="2"/>
      <c r="E84" s="20"/>
    </row>
    <row r="85" spans="1:5" ht="16.2" customHeight="1" x14ac:dyDescent="0.3">
      <c r="A85" s="5"/>
      <c r="B85" s="5" t="s">
        <v>10</v>
      </c>
      <c r="C85" s="6"/>
      <c r="D85" s="19"/>
    </row>
    <row r="86" spans="1:5" ht="16.2" customHeight="1" x14ac:dyDescent="0.3">
      <c r="A86" s="5">
        <v>4</v>
      </c>
      <c r="B86" s="5" t="s">
        <v>11</v>
      </c>
      <c r="C86" s="26">
        <v>0</v>
      </c>
      <c r="D86" s="2"/>
    </row>
    <row r="87" spans="1:5" ht="16.2" customHeight="1" x14ac:dyDescent="0.3">
      <c r="A87" s="4"/>
      <c r="B87" s="4"/>
      <c r="C87" s="7"/>
      <c r="D87" s="2"/>
    </row>
    <row r="88" spans="1:5" ht="16.2" customHeight="1" x14ac:dyDescent="0.3">
      <c r="A88" s="15"/>
      <c r="B88" s="15"/>
      <c r="C88" s="16"/>
      <c r="D88" s="17"/>
    </row>
    <row r="89" spans="1:5" ht="16.2" customHeight="1" x14ac:dyDescent="0.3">
      <c r="A89" s="4"/>
      <c r="B89" s="4"/>
      <c r="C89" s="7"/>
      <c r="D89" s="2"/>
    </row>
    <row r="90" spans="1:5" ht="16.2" customHeight="1" x14ac:dyDescent="0.3">
      <c r="A90" s="4"/>
      <c r="B90" s="4"/>
      <c r="C90" s="7"/>
      <c r="D90" s="2"/>
    </row>
    <row r="91" spans="1:5" ht="16.2" customHeight="1" x14ac:dyDescent="0.3">
      <c r="A91" s="1" t="s">
        <v>15</v>
      </c>
      <c r="B91" s="8"/>
      <c r="C91" s="7"/>
      <c r="D91" s="2"/>
    </row>
    <row r="92" spans="1:5" ht="16.2" customHeight="1" x14ac:dyDescent="0.3">
      <c r="A92" s="2"/>
      <c r="B92" s="2"/>
      <c r="C92" s="2"/>
      <c r="D92" s="2"/>
    </row>
    <row r="93" spans="1:5" ht="16.2" customHeight="1" x14ac:dyDescent="0.3">
      <c r="A93" s="12" t="s">
        <v>30</v>
      </c>
      <c r="B93" s="12" t="s">
        <v>5</v>
      </c>
      <c r="C93" s="12" t="s">
        <v>4</v>
      </c>
      <c r="D93" s="2"/>
    </row>
    <row r="94" spans="1:5" ht="16.2" customHeight="1" x14ac:dyDescent="0.3">
      <c r="A94" s="5">
        <v>24</v>
      </c>
      <c r="B94" s="5" t="s">
        <v>6</v>
      </c>
      <c r="C94" s="14">
        <v>350559.55</v>
      </c>
      <c r="D94" s="2"/>
    </row>
    <row r="95" spans="1:5" ht="16.2" customHeight="1" x14ac:dyDescent="0.3">
      <c r="A95" s="5">
        <v>20</v>
      </c>
      <c r="B95" s="5" t="s">
        <v>7</v>
      </c>
      <c r="C95" s="14">
        <v>245208.15000000002</v>
      </c>
      <c r="D95" s="2"/>
    </row>
    <row r="96" spans="1:5" ht="16.2" customHeight="1" x14ac:dyDescent="0.3">
      <c r="A96" s="5">
        <v>2</v>
      </c>
      <c r="B96" s="5" t="s">
        <v>8</v>
      </c>
      <c r="C96" s="14">
        <v>27244.799999999999</v>
      </c>
      <c r="D96" s="2"/>
    </row>
    <row r="97" spans="1:4" ht="16.2" customHeight="1" x14ac:dyDescent="0.3">
      <c r="A97" s="5"/>
      <c r="B97" s="5" t="s">
        <v>9</v>
      </c>
      <c r="C97" s="14"/>
      <c r="D97" s="2"/>
    </row>
    <row r="98" spans="1:4" ht="16.2" customHeight="1" x14ac:dyDescent="0.3">
      <c r="A98" s="10"/>
      <c r="B98" s="5" t="s">
        <v>10</v>
      </c>
      <c r="C98" s="14"/>
      <c r="D98" s="2"/>
    </row>
    <row r="99" spans="1:4" ht="16.2" customHeight="1" x14ac:dyDescent="0.3">
      <c r="A99" s="13"/>
      <c r="B99" s="5" t="s">
        <v>11</v>
      </c>
      <c r="C99" s="14"/>
      <c r="D99" s="2"/>
    </row>
    <row r="100" spans="1:4" ht="16.2" customHeight="1" x14ac:dyDescent="0.3">
      <c r="A100" s="4"/>
      <c r="B100" s="4"/>
      <c r="C100" s="4"/>
      <c r="D100" s="2"/>
    </row>
    <row r="101" spans="1:4" ht="16.2" customHeight="1" x14ac:dyDescent="0.3">
      <c r="A101" s="4"/>
      <c r="B101" s="4"/>
      <c r="C101" s="4"/>
      <c r="D101" s="2"/>
    </row>
    <row r="102" spans="1:4" ht="16.2" customHeight="1" x14ac:dyDescent="0.3">
      <c r="A102" s="1" t="s">
        <v>16</v>
      </c>
      <c r="B102" s="8"/>
      <c r="C102" s="7"/>
      <c r="D102" s="2"/>
    </row>
    <row r="103" spans="1:4" ht="16.2" customHeight="1" x14ac:dyDescent="0.3">
      <c r="A103" s="2"/>
      <c r="B103" s="2"/>
      <c r="C103" s="2"/>
      <c r="D103" s="2"/>
    </row>
    <row r="104" spans="1:4" ht="16.2" customHeight="1" x14ac:dyDescent="0.3">
      <c r="A104" s="12" t="s">
        <v>30</v>
      </c>
      <c r="B104" s="12" t="s">
        <v>5</v>
      </c>
      <c r="C104" s="12" t="s">
        <v>4</v>
      </c>
      <c r="D104" s="2"/>
    </row>
    <row r="105" spans="1:4" ht="16.2" customHeight="1" x14ac:dyDescent="0.3">
      <c r="A105" s="5">
        <v>48</v>
      </c>
      <c r="B105" s="5" t="s">
        <v>6</v>
      </c>
      <c r="C105" s="9">
        <v>698221.5</v>
      </c>
      <c r="D105" s="2"/>
    </row>
    <row r="106" spans="1:4" ht="16.2" customHeight="1" x14ac:dyDescent="0.3">
      <c r="A106" s="5">
        <v>24</v>
      </c>
      <c r="B106" s="5" t="s">
        <v>7</v>
      </c>
      <c r="C106" s="9">
        <v>331197</v>
      </c>
      <c r="D106" s="2"/>
    </row>
    <row r="107" spans="1:4" ht="16.2" customHeight="1" x14ac:dyDescent="0.3">
      <c r="A107" s="5">
        <v>2</v>
      </c>
      <c r="B107" s="5" t="s">
        <v>8</v>
      </c>
      <c r="C107" s="9">
        <v>24768</v>
      </c>
      <c r="D107" s="2"/>
    </row>
    <row r="108" spans="1:4" ht="16.2" customHeight="1" x14ac:dyDescent="0.3">
      <c r="A108" s="5"/>
      <c r="B108" s="5" t="s">
        <v>9</v>
      </c>
      <c r="C108" s="9"/>
      <c r="D108" s="2"/>
    </row>
    <row r="109" spans="1:4" ht="16.2" customHeight="1" x14ac:dyDescent="0.3">
      <c r="A109" s="10"/>
      <c r="B109" s="5" t="s">
        <v>10</v>
      </c>
      <c r="C109" s="9"/>
      <c r="D109" s="2"/>
    </row>
    <row r="110" spans="1:4" ht="16.2" customHeight="1" x14ac:dyDescent="0.3">
      <c r="A110" s="13"/>
      <c r="B110" s="5" t="s">
        <v>11</v>
      </c>
      <c r="C110" s="9"/>
      <c r="D110" s="2"/>
    </row>
    <row r="111" spans="1:4" ht="16.2" customHeight="1" x14ac:dyDescent="0.3">
      <c r="A111" s="2"/>
      <c r="B111" s="2"/>
      <c r="C111" s="2"/>
      <c r="D111" s="2"/>
    </row>
    <row r="112" spans="1:4" ht="16.2" customHeight="1" x14ac:dyDescent="0.3">
      <c r="A112" s="2"/>
      <c r="B112" s="2"/>
      <c r="C112" s="2"/>
      <c r="D112" s="2"/>
    </row>
    <row r="113" spans="1:4" ht="16.2" customHeight="1" x14ac:dyDescent="0.3">
      <c r="A113" s="1" t="s">
        <v>17</v>
      </c>
      <c r="B113" s="8"/>
      <c r="C113" s="11"/>
      <c r="D113" s="2"/>
    </row>
    <row r="114" spans="1:4" ht="16.2" customHeight="1" x14ac:dyDescent="0.3">
      <c r="A114" s="2"/>
      <c r="B114" s="2"/>
      <c r="C114" s="2"/>
      <c r="D114" s="2"/>
    </row>
    <row r="115" spans="1:4" ht="16.2" customHeight="1" x14ac:dyDescent="0.3">
      <c r="A115" s="12" t="s">
        <v>30</v>
      </c>
      <c r="B115" s="12" t="s">
        <v>5</v>
      </c>
      <c r="C115" s="12" t="s">
        <v>4</v>
      </c>
      <c r="D115" s="2"/>
    </row>
    <row r="116" spans="1:4" ht="16.2" customHeight="1" x14ac:dyDescent="0.3">
      <c r="A116" s="5">
        <v>48</v>
      </c>
      <c r="B116" s="5" t="s">
        <v>6</v>
      </c>
      <c r="C116" s="9">
        <v>682458.33333333326</v>
      </c>
      <c r="D116" s="2"/>
    </row>
    <row r="117" spans="1:4" ht="16.2" customHeight="1" x14ac:dyDescent="0.3">
      <c r="A117" s="5">
        <v>23</v>
      </c>
      <c r="B117" s="5" t="s">
        <v>7</v>
      </c>
      <c r="C117" s="9">
        <v>321985</v>
      </c>
      <c r="D117" s="2"/>
    </row>
    <row r="118" spans="1:4" ht="16.2" customHeight="1" x14ac:dyDescent="0.3">
      <c r="A118" s="5">
        <v>1</v>
      </c>
      <c r="B118" s="5" t="s">
        <v>8</v>
      </c>
      <c r="C118" s="9">
        <v>13050</v>
      </c>
      <c r="D118" s="2"/>
    </row>
    <row r="119" spans="1:4" ht="16.2" customHeight="1" x14ac:dyDescent="0.3">
      <c r="A119" s="5"/>
      <c r="B119" s="5" t="s">
        <v>9</v>
      </c>
      <c r="C119" s="9"/>
      <c r="D119" s="2"/>
    </row>
    <row r="120" spans="1:4" ht="16.2" customHeight="1" x14ac:dyDescent="0.3">
      <c r="A120" s="10"/>
      <c r="B120" s="5" t="s">
        <v>10</v>
      </c>
      <c r="C120" s="9"/>
      <c r="D120" s="2"/>
    </row>
    <row r="121" spans="1:4" ht="16.2" customHeight="1" x14ac:dyDescent="0.3">
      <c r="A121" s="13"/>
      <c r="B121" s="5" t="s">
        <v>11</v>
      </c>
      <c r="C121" s="9"/>
      <c r="D121" s="2"/>
    </row>
    <row r="122" spans="1:4" ht="16.2" customHeight="1" x14ac:dyDescent="0.3">
      <c r="A122" s="2"/>
      <c r="B122" s="2"/>
      <c r="C122" s="2"/>
      <c r="D122" s="2"/>
    </row>
    <row r="123" spans="1:4" ht="16.2" customHeight="1" x14ac:dyDescent="0.3">
      <c r="A123" s="2"/>
      <c r="B123" s="2"/>
      <c r="C123" s="2"/>
      <c r="D123" s="2"/>
    </row>
    <row r="124" spans="1:4" ht="16.2" customHeight="1" x14ac:dyDescent="0.3">
      <c r="A124" s="1" t="s">
        <v>36</v>
      </c>
      <c r="B124" s="8"/>
      <c r="C124" s="11"/>
      <c r="D124" s="2"/>
    </row>
    <row r="125" spans="1:4" ht="16.2" customHeight="1" x14ac:dyDescent="0.3">
      <c r="A125" s="2"/>
      <c r="B125" s="2"/>
      <c r="C125" s="2"/>
      <c r="D125" s="2"/>
    </row>
    <row r="126" spans="1:4" ht="16.2" customHeight="1" x14ac:dyDescent="0.3">
      <c r="A126" s="12" t="s">
        <v>30</v>
      </c>
      <c r="B126" s="12" t="s">
        <v>5</v>
      </c>
      <c r="C126" s="12" t="s">
        <v>4</v>
      </c>
      <c r="D126" s="2"/>
    </row>
    <row r="127" spans="1:4" ht="16.2" customHeight="1" x14ac:dyDescent="0.3">
      <c r="A127" s="5">
        <v>57</v>
      </c>
      <c r="B127" s="5" t="s">
        <v>6</v>
      </c>
      <c r="C127" s="9">
        <f>573000.114155251+54075</f>
        <v>627075.11415525095</v>
      </c>
      <c r="D127" s="21"/>
    </row>
    <row r="128" spans="1:4" ht="16.2" customHeight="1" x14ac:dyDescent="0.3">
      <c r="A128" s="5">
        <v>17</v>
      </c>
      <c r="B128" s="5" t="s">
        <v>7</v>
      </c>
      <c r="C128" s="9">
        <f>199039.611872146+4275</f>
        <v>203314.61187214599</v>
      </c>
      <c r="D128" s="2"/>
    </row>
    <row r="129" spans="1:5" ht="16.2" customHeight="1" x14ac:dyDescent="0.3">
      <c r="A129" s="5">
        <v>2</v>
      </c>
      <c r="B129" s="5" t="s">
        <v>35</v>
      </c>
      <c r="C129" s="9">
        <v>23200</v>
      </c>
      <c r="D129" s="2"/>
    </row>
    <row r="130" spans="1:5" ht="16.2" customHeight="1" x14ac:dyDescent="0.3">
      <c r="A130" s="5"/>
      <c r="B130" s="5" t="s">
        <v>9</v>
      </c>
      <c r="C130" s="9"/>
      <c r="D130" s="21"/>
      <c r="E130" s="24"/>
    </row>
    <row r="131" spans="1:5" ht="16.2" customHeight="1" x14ac:dyDescent="0.3">
      <c r="A131" s="10"/>
      <c r="B131" s="5" t="s">
        <v>10</v>
      </c>
      <c r="C131" s="9"/>
      <c r="D131" s="2"/>
    </row>
    <row r="132" spans="1:5" ht="16.2" customHeight="1" x14ac:dyDescent="0.3">
      <c r="A132" s="13"/>
      <c r="B132" s="5" t="s">
        <v>11</v>
      </c>
      <c r="C132" s="9"/>
      <c r="D132" s="2"/>
    </row>
    <row r="133" spans="1:5" ht="16.2" customHeight="1" x14ac:dyDescent="0.3">
      <c r="A133" s="2"/>
      <c r="B133" s="4"/>
      <c r="C133" s="25"/>
      <c r="D133" s="2"/>
    </row>
    <row r="134" spans="1:5" ht="16.2" customHeight="1" x14ac:dyDescent="0.3">
      <c r="A134" s="2"/>
      <c r="B134" s="4"/>
      <c r="C134" s="25"/>
      <c r="D134" s="2"/>
    </row>
    <row r="135" spans="1:5" ht="16.2" customHeight="1" x14ac:dyDescent="0.3">
      <c r="A135" s="1" t="s">
        <v>38</v>
      </c>
      <c r="B135" s="8"/>
      <c r="C135" s="11"/>
      <c r="D135" s="2"/>
    </row>
    <row r="136" spans="1:5" ht="16.2" customHeight="1" x14ac:dyDescent="0.3">
      <c r="A136" s="2"/>
      <c r="B136" s="2"/>
      <c r="C136" s="2"/>
      <c r="D136" s="2"/>
    </row>
    <row r="137" spans="1:5" ht="16.2" customHeight="1" x14ac:dyDescent="0.3">
      <c r="A137" s="12" t="s">
        <v>30</v>
      </c>
      <c r="B137" s="12" t="s">
        <v>5</v>
      </c>
      <c r="C137" s="12" t="s">
        <v>4</v>
      </c>
      <c r="D137" s="2"/>
    </row>
    <row r="138" spans="1:5" ht="16.2" customHeight="1" x14ac:dyDescent="0.3">
      <c r="A138" s="5">
        <v>40</v>
      </c>
      <c r="B138" s="5" t="s">
        <v>6</v>
      </c>
      <c r="C138" s="9">
        <f>537083.561643836+56804.79-2175</f>
        <v>591713.35164383601</v>
      </c>
      <c r="D138" s="2"/>
    </row>
    <row r="139" spans="1:5" ht="16.2" customHeight="1" x14ac:dyDescent="0.3">
      <c r="A139" s="5">
        <v>11</v>
      </c>
      <c r="B139" s="5" t="s">
        <v>7</v>
      </c>
      <c r="C139" s="9">
        <f>(14500*9)+(15000*2)+(2175)</f>
        <v>162675</v>
      </c>
      <c r="D139" s="2"/>
    </row>
    <row r="140" spans="1:5" ht="16.2" customHeight="1" x14ac:dyDescent="0.3">
      <c r="A140" s="5">
        <v>2</v>
      </c>
      <c r="B140" s="5" t="s">
        <v>35</v>
      </c>
      <c r="C140" s="9">
        <f>12000+11600</f>
        <v>23600</v>
      </c>
      <c r="D140" s="2"/>
    </row>
    <row r="141" spans="1:5" ht="16.2" customHeight="1" x14ac:dyDescent="0.3">
      <c r="A141" s="5"/>
      <c r="B141" s="5" t="s">
        <v>9</v>
      </c>
      <c r="C141" s="9"/>
      <c r="D141" s="21"/>
    </row>
    <row r="142" spans="1:5" ht="16.2" customHeight="1" x14ac:dyDescent="0.3">
      <c r="A142" s="10"/>
      <c r="B142" s="5" t="s">
        <v>10</v>
      </c>
      <c r="C142" s="9"/>
      <c r="D142" s="2"/>
    </row>
    <row r="143" spans="1:5" ht="16.2" customHeight="1" x14ac:dyDescent="0.3">
      <c r="A143" s="13"/>
      <c r="B143" s="5" t="s">
        <v>11</v>
      </c>
      <c r="C143" s="9"/>
      <c r="D143" s="21"/>
    </row>
    <row r="144" spans="1:5" ht="16.2" customHeight="1" x14ac:dyDescent="0.3">
      <c r="A144" s="2"/>
      <c r="B144" s="4"/>
      <c r="C144" s="25"/>
      <c r="D144" s="2"/>
    </row>
    <row r="145" spans="1:4" ht="16.2" customHeight="1" x14ac:dyDescent="0.3">
      <c r="A145" s="17"/>
      <c r="B145" s="17"/>
      <c r="C145" s="17"/>
      <c r="D145" s="17"/>
    </row>
    <row r="146" spans="1:4" ht="16.2" customHeight="1" x14ac:dyDescent="0.3">
      <c r="A146" s="2"/>
      <c r="B146" s="2"/>
      <c r="C146" s="2"/>
      <c r="D146" s="2"/>
    </row>
    <row r="147" spans="1:4" ht="16.2" customHeight="1" x14ac:dyDescent="0.3">
      <c r="A147" s="2"/>
      <c r="B147" s="2"/>
      <c r="C147" s="2"/>
      <c r="D147" s="2"/>
    </row>
    <row r="148" spans="1:4" ht="16.2" customHeight="1" x14ac:dyDescent="0.3">
      <c r="A148" s="1" t="s">
        <v>18</v>
      </c>
      <c r="B148" s="4"/>
      <c r="C148" s="2"/>
      <c r="D148" s="2"/>
    </row>
    <row r="149" spans="1:4" ht="16.2" customHeight="1" x14ac:dyDescent="0.3">
      <c r="A149" s="2"/>
      <c r="B149" s="2"/>
      <c r="C149" s="2"/>
      <c r="D149" s="2"/>
    </row>
    <row r="150" spans="1:4" ht="16.2" customHeight="1" x14ac:dyDescent="0.3">
      <c r="A150" s="12" t="s">
        <v>30</v>
      </c>
      <c r="B150" s="12" t="s">
        <v>5</v>
      </c>
      <c r="C150" s="12" t="s">
        <v>4</v>
      </c>
      <c r="D150" s="2"/>
    </row>
    <row r="151" spans="1:4" ht="16.2" customHeight="1" x14ac:dyDescent="0.3">
      <c r="A151" s="5"/>
      <c r="B151" s="5" t="s">
        <v>6</v>
      </c>
      <c r="C151" s="14"/>
      <c r="D151" s="2"/>
    </row>
    <row r="152" spans="1:4" ht="16.2" customHeight="1" x14ac:dyDescent="0.3">
      <c r="A152" s="5">
        <v>10</v>
      </c>
      <c r="B152" s="5" t="s">
        <v>7</v>
      </c>
      <c r="C152" s="14">
        <v>793802.77</v>
      </c>
      <c r="D152" s="2"/>
    </row>
    <row r="153" spans="1:4" ht="16.2" customHeight="1" x14ac:dyDescent="0.3">
      <c r="A153" s="5"/>
      <c r="B153" s="5" t="s">
        <v>8</v>
      </c>
      <c r="C153" s="14"/>
      <c r="D153" s="2"/>
    </row>
    <row r="154" spans="1:4" ht="16.2" customHeight="1" x14ac:dyDescent="0.3">
      <c r="A154" s="5"/>
      <c r="B154" s="5" t="s">
        <v>9</v>
      </c>
      <c r="C154" s="14"/>
      <c r="D154" s="2"/>
    </row>
    <row r="155" spans="1:4" ht="16.2" customHeight="1" x14ac:dyDescent="0.3">
      <c r="A155" s="10"/>
      <c r="B155" s="5" t="s">
        <v>10</v>
      </c>
      <c r="C155" s="14"/>
      <c r="D155" s="2"/>
    </row>
    <row r="156" spans="1:4" ht="16.2" customHeight="1" x14ac:dyDescent="0.3">
      <c r="A156" s="10"/>
      <c r="B156" s="5" t="s">
        <v>11</v>
      </c>
      <c r="C156" s="14"/>
      <c r="D156" s="2"/>
    </row>
    <row r="157" spans="1:4" ht="16.2" customHeight="1" x14ac:dyDescent="0.3">
      <c r="A157" s="2"/>
      <c r="B157" s="2"/>
      <c r="C157" s="2"/>
      <c r="D157" s="2"/>
    </row>
    <row r="158" spans="1:4" ht="16.2" customHeight="1" x14ac:dyDescent="0.3">
      <c r="A158" s="2"/>
      <c r="B158" s="2"/>
      <c r="C158" s="2"/>
      <c r="D158" s="2"/>
    </row>
    <row r="159" spans="1:4" ht="16.2" customHeight="1" x14ac:dyDescent="0.3">
      <c r="A159" s="1" t="s">
        <v>19</v>
      </c>
      <c r="B159" s="4"/>
      <c r="C159" s="2"/>
      <c r="D159" s="2"/>
    </row>
    <row r="160" spans="1:4" ht="16.2" customHeight="1" x14ac:dyDescent="0.3">
      <c r="A160" s="2"/>
      <c r="B160" s="2"/>
      <c r="C160" s="2"/>
      <c r="D160" s="2"/>
    </row>
    <row r="161" spans="1:4" ht="16.2" customHeight="1" x14ac:dyDescent="0.3">
      <c r="A161" s="12" t="s">
        <v>30</v>
      </c>
      <c r="B161" s="12" t="s">
        <v>5</v>
      </c>
      <c r="C161" s="12" t="s">
        <v>4</v>
      </c>
      <c r="D161" s="2"/>
    </row>
    <row r="162" spans="1:4" ht="16.2" customHeight="1" x14ac:dyDescent="0.3">
      <c r="A162" s="5">
        <v>1</v>
      </c>
      <c r="B162" s="5" t="s">
        <v>6</v>
      </c>
      <c r="C162" s="14">
        <v>48761.05</v>
      </c>
      <c r="D162" s="2"/>
    </row>
    <row r="163" spans="1:4" ht="16.2" customHeight="1" x14ac:dyDescent="0.3">
      <c r="A163" s="5">
        <v>8</v>
      </c>
      <c r="B163" s="5" t="s">
        <v>7</v>
      </c>
      <c r="C163" s="14">
        <v>779133.05</v>
      </c>
      <c r="D163" s="2"/>
    </row>
    <row r="164" spans="1:4" ht="16.2" customHeight="1" x14ac:dyDescent="0.3">
      <c r="A164" s="5"/>
      <c r="B164" s="5" t="s">
        <v>8</v>
      </c>
      <c r="C164" s="14"/>
      <c r="D164" s="2"/>
    </row>
    <row r="165" spans="1:4" ht="16.2" customHeight="1" x14ac:dyDescent="0.3">
      <c r="A165" s="5"/>
      <c r="B165" s="5" t="s">
        <v>9</v>
      </c>
      <c r="C165" s="14"/>
      <c r="D165" s="2"/>
    </row>
    <row r="166" spans="1:4" ht="16.2" customHeight="1" x14ac:dyDescent="0.3">
      <c r="A166" s="10"/>
      <c r="B166" s="5" t="s">
        <v>10</v>
      </c>
      <c r="C166" s="14"/>
      <c r="D166" s="2"/>
    </row>
    <row r="167" spans="1:4" ht="16.2" customHeight="1" x14ac:dyDescent="0.3">
      <c r="A167" s="13"/>
      <c r="B167" s="5" t="s">
        <v>11</v>
      </c>
      <c r="C167" s="14"/>
      <c r="D167" s="2"/>
    </row>
    <row r="168" spans="1:4" ht="16.2" customHeight="1" x14ac:dyDescent="0.3">
      <c r="A168" s="2"/>
      <c r="B168" s="2"/>
      <c r="C168" s="2"/>
      <c r="D168" s="2"/>
    </row>
    <row r="169" spans="1:4" ht="16.2" customHeight="1" x14ac:dyDescent="0.3">
      <c r="A169" s="2"/>
      <c r="B169" s="2"/>
      <c r="C169" s="2"/>
      <c r="D169" s="2"/>
    </row>
    <row r="170" spans="1:4" ht="16.2" customHeight="1" x14ac:dyDescent="0.3">
      <c r="A170" s="1" t="s">
        <v>20</v>
      </c>
      <c r="B170" s="4"/>
      <c r="C170" s="2"/>
      <c r="D170" s="2"/>
    </row>
    <row r="171" spans="1:4" ht="16.2" customHeight="1" x14ac:dyDescent="0.3">
      <c r="A171" s="2"/>
      <c r="B171" s="2"/>
      <c r="C171" s="2"/>
      <c r="D171" s="2"/>
    </row>
    <row r="172" spans="1:4" ht="16.2" customHeight="1" x14ac:dyDescent="0.3">
      <c r="A172" s="12" t="s">
        <v>30</v>
      </c>
      <c r="B172" s="12" t="s">
        <v>5</v>
      </c>
      <c r="C172" s="12" t="s">
        <v>4</v>
      </c>
      <c r="D172" s="2"/>
    </row>
    <row r="173" spans="1:4" ht="16.2" customHeight="1" x14ac:dyDescent="0.3">
      <c r="A173" s="5">
        <v>4</v>
      </c>
      <c r="B173" s="5" t="s">
        <v>6</v>
      </c>
      <c r="C173" s="14">
        <v>247152.52507629117</v>
      </c>
      <c r="D173" s="2"/>
    </row>
    <row r="174" spans="1:4" ht="16.2" customHeight="1" x14ac:dyDescent="0.3">
      <c r="A174" s="5">
        <v>7</v>
      </c>
      <c r="B174" s="5" t="s">
        <v>7</v>
      </c>
      <c r="C174" s="14">
        <v>513547.84305619606</v>
      </c>
      <c r="D174" s="2"/>
    </row>
    <row r="175" spans="1:4" ht="16.2" customHeight="1" x14ac:dyDescent="0.3">
      <c r="A175" s="5">
        <v>1</v>
      </c>
      <c r="B175" s="5" t="s">
        <v>8</v>
      </c>
      <c r="C175" s="14">
        <v>84562.721867512722</v>
      </c>
      <c r="D175" s="2"/>
    </row>
    <row r="176" spans="1:4" ht="16.2" customHeight="1" x14ac:dyDescent="0.3">
      <c r="A176" s="5"/>
      <c r="B176" s="5" t="s">
        <v>9</v>
      </c>
      <c r="C176" s="14"/>
      <c r="D176" s="2"/>
    </row>
    <row r="177" spans="1:11" ht="16.2" customHeight="1" x14ac:dyDescent="0.3">
      <c r="A177" s="10"/>
      <c r="B177" s="5" t="s">
        <v>10</v>
      </c>
      <c r="C177" s="14"/>
      <c r="D177" s="2"/>
    </row>
    <row r="178" spans="1:11" ht="16.2" customHeight="1" x14ac:dyDescent="0.3">
      <c r="A178" s="10"/>
      <c r="B178" s="5" t="s">
        <v>11</v>
      </c>
      <c r="C178" s="14"/>
      <c r="D178" s="2"/>
    </row>
    <row r="181" spans="1:11" ht="15.6" x14ac:dyDescent="0.3">
      <c r="A181" s="1" t="s">
        <v>37</v>
      </c>
      <c r="B181" s="4"/>
      <c r="C181" s="2"/>
    </row>
    <row r="182" spans="1:11" ht="15.6" x14ac:dyDescent="0.3">
      <c r="A182" s="2"/>
      <c r="B182" s="2"/>
      <c r="C182" s="2"/>
    </row>
    <row r="183" spans="1:11" ht="15.6" x14ac:dyDescent="0.3">
      <c r="A183" s="12" t="s">
        <v>30</v>
      </c>
      <c r="B183" s="12" t="s">
        <v>5</v>
      </c>
      <c r="C183" s="12" t="s">
        <v>4</v>
      </c>
      <c r="K183" s="23"/>
    </row>
    <row r="184" spans="1:11" ht="15.6" x14ac:dyDescent="0.3">
      <c r="A184" s="5">
        <v>2</v>
      </c>
      <c r="B184" s="5" t="s">
        <v>6</v>
      </c>
      <c r="C184" s="14">
        <f>142397.44+16781.18</f>
        <v>159178.62</v>
      </c>
      <c r="D184" s="20"/>
      <c r="E184" s="20"/>
      <c r="G184" s="22"/>
      <c r="K184" s="23"/>
    </row>
    <row r="185" spans="1:11" ht="15.6" x14ac:dyDescent="0.3">
      <c r="A185" s="5">
        <v>9</v>
      </c>
      <c r="B185" s="5" t="s">
        <v>7</v>
      </c>
      <c r="C185" s="14">
        <f>683509.43+8390.59</f>
        <v>691900.02</v>
      </c>
      <c r="D185" s="20"/>
      <c r="G185" s="22"/>
      <c r="K185" s="23"/>
    </row>
    <row r="186" spans="1:11" ht="15.6" x14ac:dyDescent="0.3">
      <c r="A186" s="5"/>
      <c r="B186" s="5" t="s">
        <v>8</v>
      </c>
      <c r="C186" s="14"/>
      <c r="G186" s="22"/>
      <c r="K186" s="23"/>
    </row>
    <row r="187" spans="1:11" ht="15.6" x14ac:dyDescent="0.3">
      <c r="A187" s="5"/>
      <c r="B187" s="5" t="s">
        <v>9</v>
      </c>
      <c r="C187" s="14"/>
      <c r="K187" s="23"/>
    </row>
    <row r="188" spans="1:11" ht="15.6" x14ac:dyDescent="0.3">
      <c r="A188" s="10"/>
      <c r="B188" s="5" t="s">
        <v>10</v>
      </c>
      <c r="C188" s="14"/>
      <c r="K188" s="23"/>
    </row>
    <row r="189" spans="1:11" ht="15.6" x14ac:dyDescent="0.3">
      <c r="A189" s="10"/>
      <c r="B189" s="5" t="s">
        <v>11</v>
      </c>
      <c r="C189" s="14"/>
      <c r="K189" s="23"/>
    </row>
    <row r="190" spans="1:11" x14ac:dyDescent="0.3">
      <c r="K190" s="23"/>
    </row>
    <row r="191" spans="1:11" x14ac:dyDescent="0.3">
      <c r="K191" s="23"/>
    </row>
    <row r="192" spans="1:11" ht="15.6" x14ac:dyDescent="0.3">
      <c r="A192" s="1" t="s">
        <v>39</v>
      </c>
      <c r="B192" s="4"/>
      <c r="C192" s="2"/>
      <c r="K192" s="23"/>
    </row>
    <row r="193" spans="1:11" ht="15.6" x14ac:dyDescent="0.3">
      <c r="A193" s="2"/>
      <c r="B193" s="2"/>
      <c r="C193" s="2"/>
      <c r="K193" s="23"/>
    </row>
    <row r="194" spans="1:11" ht="15.6" x14ac:dyDescent="0.3">
      <c r="A194" s="12" t="s">
        <v>30</v>
      </c>
      <c r="B194" s="12" t="s">
        <v>5</v>
      </c>
      <c r="C194" s="12" t="s">
        <v>4</v>
      </c>
    </row>
    <row r="195" spans="1:11" ht="15.6" x14ac:dyDescent="0.3">
      <c r="A195" s="5">
        <v>1</v>
      </c>
      <c r="B195" s="5" t="s">
        <v>6</v>
      </c>
      <c r="C195" s="14">
        <f>9730.67+762.4</f>
        <v>10493.07</v>
      </c>
      <c r="K195" s="23"/>
    </row>
    <row r="196" spans="1:11" ht="15.6" x14ac:dyDescent="0.3">
      <c r="A196" s="5">
        <v>9</v>
      </c>
      <c r="B196" s="5" t="s">
        <v>7</v>
      </c>
      <c r="C196" s="14">
        <f>939112.82-9730.67+8972.42+8210.38</f>
        <v>946564.95</v>
      </c>
    </row>
    <row r="197" spans="1:11" ht="15.6" x14ac:dyDescent="0.3">
      <c r="A197" s="5"/>
      <c r="B197" s="5" t="s">
        <v>8</v>
      </c>
      <c r="C197" s="14"/>
      <c r="D197" s="20"/>
    </row>
    <row r="198" spans="1:11" ht="15.6" x14ac:dyDescent="0.3">
      <c r="A198" s="5"/>
      <c r="B198" s="5" t="s">
        <v>9</v>
      </c>
      <c r="C198" s="14"/>
    </row>
    <row r="199" spans="1:11" ht="15.6" x14ac:dyDescent="0.3">
      <c r="A199" s="10"/>
      <c r="B199" s="5" t="s">
        <v>10</v>
      </c>
      <c r="C199" s="14"/>
    </row>
    <row r="200" spans="1:11" ht="15.6" x14ac:dyDescent="0.3">
      <c r="A200" s="10"/>
      <c r="B200" s="5" t="s">
        <v>11</v>
      </c>
      <c r="C200" s="14"/>
    </row>
  </sheetData>
  <mergeCells count="16">
    <mergeCell ref="A27:C27"/>
    <mergeCell ref="A10:C10"/>
    <mergeCell ref="A18:C18"/>
    <mergeCell ref="A26:C26"/>
    <mergeCell ref="A1:D1"/>
    <mergeCell ref="A24:C24"/>
    <mergeCell ref="A17:C17"/>
    <mergeCell ref="A25:C25"/>
    <mergeCell ref="A7:C7"/>
    <mergeCell ref="A8:C8"/>
    <mergeCell ref="A9:C9"/>
    <mergeCell ref="A15:C15"/>
    <mergeCell ref="A16:C16"/>
    <mergeCell ref="A23:C23"/>
    <mergeCell ref="A11:C11"/>
    <mergeCell ref="A19:C19"/>
  </mergeCells>
  <printOptions horizontalCentered="1"/>
  <pageMargins left="0.78740157480314965" right="0.78740157480314965" top="1.3779527559055118" bottom="0.98425196850393704" header="0.39370078740157483" footer="0.39370078740157483"/>
  <pageSetup paperSize="9" scale="70" fitToHeight="0" orientation="portrait" r:id="rId1"/>
  <headerFooter>
    <oddHeader>&amp;C&amp;"Times New Roman,Grassetto Corsivo"&amp;12&amp;K002060&amp;G
Consiglio regionale della Campania</oddHeader>
    <oddFooter>&amp;LSettore Risorse umane&amp;C&amp;A&amp;R- &amp;P -</oddFooter>
  </headerFooter>
  <legacyDrawingHF r:id="rId2"/>
</worksheet>
</file>

<file path=docMetadata/LabelInfo.xml><?xml version="1.0" encoding="utf-8"?>
<clbl:labelList xmlns:clbl="http://schemas.microsoft.com/office/2020/mipLabelMetadata">
  <clbl:label id="{c44ed560-03ba-409d-840a-22900e58493e}" enabled="0" method="" siteId="{c44ed560-03ba-409d-840a-22900e5849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Dati Premi 2021-2025</vt:lpstr>
      <vt:lpstr>'Dati Premi 2021-2025'!Area_stampa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Monteforte Carmine</dc:creator>
  <cp:lastModifiedBy>Virtuoso Antonio</cp:lastModifiedBy>
  <cp:lastPrinted>2026-06-18T09:25:36Z</cp:lastPrinted>
  <dcterms:created xsi:type="dcterms:W3CDTF">2024-05-27T09:38:27Z</dcterms:created>
  <dcterms:modified xsi:type="dcterms:W3CDTF">2026-06-18T09:26:00Z</dcterms:modified>
</cp:coreProperties>
</file>